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\Tim\NAIC\02-23 online class\"/>
    </mc:Choice>
  </mc:AlternateContent>
  <xr:revisionPtr revIDLastSave="0" documentId="13_ncr:1_{A8669E59-94D2-4D7C-A5F4-78FE581DEE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1" l="1"/>
  <c r="A9" i="1"/>
  <c r="A16" i="1"/>
  <c r="A12" i="1"/>
  <c r="A7" i="1"/>
  <c r="A6" i="1"/>
  <c r="A22" i="1"/>
  <c r="A8" i="1"/>
  <c r="A14" i="1"/>
  <c r="A11" i="1"/>
  <c r="A20" i="1"/>
  <c r="A19" i="1"/>
  <c r="A13" i="1"/>
  <c r="A15" i="1"/>
  <c r="A10" i="1"/>
  <c r="A18" i="1"/>
  <c r="A17" i="1"/>
</calcChain>
</file>

<file path=xl/sharedStrings.xml><?xml version="1.0" encoding="utf-8"?>
<sst xmlns="http://schemas.openxmlformats.org/spreadsheetml/2006/main" count="57" uniqueCount="40">
  <si>
    <t>DATE</t>
  </si>
  <si>
    <t>EVENT</t>
  </si>
  <si>
    <t>COMMENT</t>
  </si>
  <si>
    <t>Milestone or millstone - map your way to success</t>
  </si>
  <si>
    <t>LINK OR ADDITIONAL INFORMATION</t>
  </si>
  <si>
    <t>Birthdate:</t>
  </si>
  <si>
    <t>Alaska only</t>
  </si>
  <si>
    <t>Turn 65 - no fees or taxes for vehicle registration in Alaska</t>
  </si>
  <si>
    <t>Turn 60 - Pioneer Home access</t>
  </si>
  <si>
    <t>For more information</t>
  </si>
  <si>
    <t>Turn 62 - can collect partial Social Security</t>
  </si>
  <si>
    <t>Turn 67 - can collect full Social Security</t>
  </si>
  <si>
    <t>Turn 60 - free fishing and hunting license</t>
  </si>
  <si>
    <t>Turn 62 - National Park Service Senior Pass</t>
  </si>
  <si>
    <t>America The Beautiful - $20 annual, $80 lifetime</t>
  </si>
  <si>
    <t>Turn 50 - eligible for 401k catch-up contributions</t>
  </si>
  <si>
    <t>Turn 55 - eligible for HSA additional contributions</t>
  </si>
  <si>
    <t>$1,000 catchup contributions. Takes place the year you turn 55.</t>
  </si>
  <si>
    <t>Withdrawals permitted without additional taxes after this time.</t>
  </si>
  <si>
    <t>For 2023 up to $7,500 catchup contributions. Takes place the year you turn 50.</t>
  </si>
  <si>
    <t>70% of full retirement benefits. The age requirement has lots of caveats!</t>
  </si>
  <si>
    <t>Turn 70 - can collect maximum Social Security</t>
  </si>
  <si>
    <t>100% of full retirement benefits. The age requirement has lots of caveats!</t>
  </si>
  <si>
    <t>124% of full retirement benefits. The age requirement has lots of caveats!</t>
  </si>
  <si>
    <t>You can enroll 3 months prior to age 65.</t>
  </si>
  <si>
    <t>Turn 65 - eligible for Medicare</t>
  </si>
  <si>
    <t>Turn 73 - Required Minimum Distributions (RMDs) start</t>
  </si>
  <si>
    <t>73 for 2023, 75 for 2033. The age requirement has lots of caveats!</t>
  </si>
  <si>
    <t>Turn 59.5 - eligible for withdrawals from IRAs, 401(k)s</t>
  </si>
  <si>
    <t>1/1 of year you turn 55, if you were separated from employer &gt;= this date.</t>
  </si>
  <si>
    <t>Turn 55 - 401k withdrawal without penalty</t>
  </si>
  <si>
    <t>FHA's Home Equity Conversion Mortgage (HECM) program</t>
  </si>
  <si>
    <t>Turn 62 - eligible for a reverse mortgage under the FHA's (HECM)</t>
  </si>
  <si>
    <t>Turn 65 - federal standard deduction increases</t>
  </si>
  <si>
    <t>Fed. standard deduction increases if you are age 65 or older before end of year.</t>
  </si>
  <si>
    <t>Turn 70.5 - Qualified Charitable Distributions (QCDs) may begin</t>
  </si>
  <si>
    <t>Turn 65 - first $150,000 of property value tax waived in Alaska</t>
  </si>
  <si>
    <t>Alaska only, $300k in Kenai Peninsula Borough.</t>
  </si>
  <si>
    <t>Alaska only, one person</t>
  </si>
  <si>
    <t>Updated: 2/11/23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</si>
</sst>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u/>
      <sz val="10"/>
      <color theme="10"/>
      <name val="Arial"/>
      <family val="2"/>
    </font>
    <font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14" fontId="0" fillId="0" borderId="0" xfId="0" applyNumberFormat="1"/>
    <xf numFmtId="0" fontId="0" fillId="0" borderId="1" xfId="0" applyBorder="1"/>
    <xf numFmtId="0" fontId="3" fillId="0" borderId="1" xfId="0" applyFont="1" applyBorder="1"/>
    <xf numFmtId="0" fontId="1" fillId="0" borderId="0" xfId="0" applyFont="1"/>
    <xf numFmtId="0" fontId="3" fillId="0" borderId="0" xfId="0" applyFont="1"/>
    <xf numFmtId="0" fontId="3" fillId="3" borderId="1" xfId="0" applyFont="1" applyFill="1" applyBorder="1"/>
    <xf numFmtId="0" fontId="5" fillId="0" borderId="1" xfId="2" applyBorder="1"/>
    <xf numFmtId="14" fontId="3" fillId="0" borderId="0" xfId="0" applyNumberFormat="1" applyFont="1"/>
    <xf numFmtId="0" fontId="6" fillId="0" borderId="0" xfId="0" applyFont="1"/>
    <xf numFmtId="14" fontId="0" fillId="0" borderId="2" xfId="0" applyNumberFormat="1" applyBorder="1"/>
    <xf numFmtId="0" fontId="3" fillId="3" borderId="3" xfId="0" applyFont="1" applyFill="1" applyBorder="1"/>
    <xf numFmtId="0" fontId="3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4" fontId="4" fillId="2" borderId="0" xfId="1" applyNumberFormat="1" applyAlignment="1">
      <alignment horizontal="left"/>
    </xf>
  </cellXfs>
  <cellStyles count="3">
    <cellStyle name="Good" xfId="1" builtinId="26"/>
    <cellStyle name="Hyperlink" xfId="2" builtinId="8"/>
    <cellStyle name="Normal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m/d/yyyy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07B4DE1-5920-43FE-A6D2-86601E7C7081}" name="Table1" displayName="Table1" ref="A5:D23" totalsRowShown="0" headerRowDxfId="7" headerRowBorderDxfId="6" tableBorderDxfId="5" totalsRowBorderDxfId="4">
  <autoFilter ref="A5:D23" xr:uid="{707B4DE1-5920-43FE-A6D2-86601E7C7081}"/>
  <tableColumns count="4">
    <tableColumn id="1" xr3:uid="{648A9970-5CB9-4308-A51A-053349E32A37}" name="DATE" dataDxfId="3"/>
    <tableColumn id="2" xr3:uid="{7546C474-7E7C-45EE-97C2-E8228603F297}" name="EVENT" dataDxfId="2"/>
    <tableColumn id="3" xr3:uid="{0EECF641-C347-4E99-930F-C430B2238CA2}" name="LINK OR ADDITIONAL INFORMATION" dataDxfId="1" dataCellStyle="Hyperlink"/>
    <tableColumn id="4" xr3:uid="{FFC57F33-C4B5-475A-833C-66E3F5B4F8D8}" name="COMMENT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rs.gov/retirement-plans/retirement-plans-faqs-regarding-iras-distributions-withdrawals" TargetMode="External"/><Relationship Id="rId13" Type="http://schemas.openxmlformats.org/officeDocument/2006/relationships/hyperlink" Target="https://www.medicare.gov/basics/get-started-with-medicare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dfcs.alaska.gov/daph/Pages/admissions/default.aspx" TargetMode="External"/><Relationship Id="rId7" Type="http://schemas.openxmlformats.org/officeDocument/2006/relationships/hyperlink" Target="https://apps.irs.gov/app/vita/content/17s/37_06_005.jsp?level=advanced" TargetMode="External"/><Relationship Id="rId12" Type="http://schemas.openxmlformats.org/officeDocument/2006/relationships/hyperlink" Target="https://www.ssa.gov/benefits/retirement/planner/delayret.html" TargetMode="External"/><Relationship Id="rId17" Type="http://schemas.openxmlformats.org/officeDocument/2006/relationships/hyperlink" Target="https://www.irs.gov/newsroom/reminder-to-ira-owners-age-70-and-a-half-or-over-qualified-charitable-distributions-are-great-options-for-making-tax-free-gifts-to-charity" TargetMode="External"/><Relationship Id="rId2" Type="http://schemas.openxmlformats.org/officeDocument/2006/relationships/hyperlink" Target="https://doa.alaska.gov/dmv/reg/senior.htm" TargetMode="External"/><Relationship Id="rId16" Type="http://schemas.openxmlformats.org/officeDocument/2006/relationships/hyperlink" Target="https://www.irs.gov/individuals/seniors-retirees/tips-for-seniors-in-preparing-their-taxes" TargetMode="External"/><Relationship Id="rId1" Type="http://schemas.openxmlformats.org/officeDocument/2006/relationships/hyperlink" Target="https://www.commerce.alaska.gov/web/dcra/officeofthestateassessor/alaskataxfacts.aspx" TargetMode="External"/><Relationship Id="rId6" Type="http://schemas.openxmlformats.org/officeDocument/2006/relationships/hyperlink" Target="https://www.irs.gov/retirement-plans/plan-participant-employee/retirement-topics-catch-up-contributions" TargetMode="External"/><Relationship Id="rId11" Type="http://schemas.openxmlformats.org/officeDocument/2006/relationships/hyperlink" Target="https://www.ssa.gov/benefits/retirement/planner/ageincrease.html" TargetMode="External"/><Relationship Id="rId5" Type="http://schemas.openxmlformats.org/officeDocument/2006/relationships/hyperlink" Target="https://www.nps.gov/planyourvisit/passes.htm" TargetMode="External"/><Relationship Id="rId15" Type="http://schemas.openxmlformats.org/officeDocument/2006/relationships/hyperlink" Target="https://www.hud.gov/program_offices/housing/sfh/hecm/hecmabou" TargetMode="External"/><Relationship Id="rId10" Type="http://schemas.openxmlformats.org/officeDocument/2006/relationships/hyperlink" Target="https://www.ssa.gov/benefits/retirement/planner/agereduction.html" TargetMode="External"/><Relationship Id="rId19" Type="http://schemas.openxmlformats.org/officeDocument/2006/relationships/table" Target="../tables/table1.xml"/><Relationship Id="rId4" Type="http://schemas.openxmlformats.org/officeDocument/2006/relationships/hyperlink" Target="https://www.adfg.alaska.gov/index.cfm?adfg=sportlicense.seniors" TargetMode="External"/><Relationship Id="rId9" Type="http://schemas.openxmlformats.org/officeDocument/2006/relationships/hyperlink" Target="https://www.irs.gov/retirement-plans/plan-participant-employee/retirement-topics-required-minimum-distributions-rmds" TargetMode="External"/><Relationship Id="rId14" Type="http://schemas.openxmlformats.org/officeDocument/2006/relationships/hyperlink" Target="https://www.irs.gov/taxtopics/tc5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8"/>
  <sheetViews>
    <sheetView tabSelected="1" zoomScale="150" zoomScaleNormal="150" workbookViewId="0">
      <selection activeCell="C15" sqref="C15"/>
    </sheetView>
  </sheetViews>
  <sheetFormatPr defaultRowHeight="12.75" x14ac:dyDescent="0.2"/>
  <cols>
    <col min="1" max="1" width="10.140625" bestFit="1" customWidth="1"/>
    <col min="2" max="2" width="56.28515625" customWidth="1"/>
    <col min="3" max="3" width="37.5703125" customWidth="1"/>
    <col min="4" max="4" width="68" customWidth="1"/>
  </cols>
  <sheetData>
    <row r="1" spans="1:4" ht="20.25" x14ac:dyDescent="0.3">
      <c r="A1" s="9" t="s">
        <v>3</v>
      </c>
    </row>
    <row r="2" spans="1:4" x14ac:dyDescent="0.2">
      <c r="A2" s="8" t="s">
        <v>39</v>
      </c>
    </row>
    <row r="3" spans="1:4" ht="15" x14ac:dyDescent="0.25">
      <c r="A3" s="1" t="s">
        <v>5</v>
      </c>
      <c r="B3" s="19">
        <v>22555</v>
      </c>
    </row>
    <row r="5" spans="1:4" x14ac:dyDescent="0.2">
      <c r="A5" s="13" t="s">
        <v>0</v>
      </c>
      <c r="B5" s="14" t="s">
        <v>1</v>
      </c>
      <c r="C5" s="14" t="s">
        <v>4</v>
      </c>
      <c r="D5" s="15" t="s">
        <v>2</v>
      </c>
    </row>
    <row r="6" spans="1:4" x14ac:dyDescent="0.2">
      <c r="A6" s="10">
        <f>DATE(YEAR($B$3) + 50, MONTH($B$3), DAY($B$3))</f>
        <v>40817</v>
      </c>
      <c r="B6" s="2" t="s">
        <v>15</v>
      </c>
      <c r="C6" s="7" t="s">
        <v>9</v>
      </c>
      <c r="D6" s="12" t="s">
        <v>19</v>
      </c>
    </row>
    <row r="7" spans="1:4" x14ac:dyDescent="0.2">
      <c r="A7" s="10">
        <f>DATE(YEAR($B$3) + 55, MONTH($B$3), DAY($B$3))</f>
        <v>42644</v>
      </c>
      <c r="B7" s="6" t="s">
        <v>30</v>
      </c>
      <c r="C7" s="7" t="s">
        <v>9</v>
      </c>
      <c r="D7" s="11" t="s">
        <v>29</v>
      </c>
    </row>
    <row r="8" spans="1:4" x14ac:dyDescent="0.2">
      <c r="A8" s="10">
        <f>DATE(YEAR($B$3) + 55, MONTH($B$3), DAY($B$3))</f>
        <v>42644</v>
      </c>
      <c r="B8" s="2" t="s">
        <v>16</v>
      </c>
      <c r="C8" s="7" t="s">
        <v>9</v>
      </c>
      <c r="D8" s="2" t="s">
        <v>17</v>
      </c>
    </row>
    <row r="9" spans="1:4" x14ac:dyDescent="0.2">
      <c r="A9" s="10">
        <f>DATE(YEAR($B$3) + 59.5, MONTH($B$3)+6, DAY($B$3))</f>
        <v>44287</v>
      </c>
      <c r="B9" s="3" t="s">
        <v>28</v>
      </c>
      <c r="C9" s="7" t="s">
        <v>9</v>
      </c>
      <c r="D9" s="12" t="s">
        <v>18</v>
      </c>
    </row>
    <row r="10" spans="1:4" x14ac:dyDescent="0.2">
      <c r="A10" s="10">
        <f>DATE(YEAR($B$3) + 60, MONTH($B$3), DAY($B$3))</f>
        <v>44470</v>
      </c>
      <c r="B10" s="3" t="s">
        <v>8</v>
      </c>
      <c r="C10" s="7" t="s">
        <v>9</v>
      </c>
      <c r="D10" s="12" t="s">
        <v>6</v>
      </c>
    </row>
    <row r="11" spans="1:4" x14ac:dyDescent="0.2">
      <c r="A11" s="10">
        <f>DATE(YEAR($B$3) + 60, MONTH($B$3), DAY($B$3))</f>
        <v>44470</v>
      </c>
      <c r="B11" s="2" t="s">
        <v>12</v>
      </c>
      <c r="C11" s="7" t="s">
        <v>9</v>
      </c>
      <c r="D11" s="12" t="s">
        <v>6</v>
      </c>
    </row>
    <row r="12" spans="1:4" x14ac:dyDescent="0.2">
      <c r="A12" s="10">
        <f>DATE(YEAR($B$3) + 62, MONTH($B$3), DAY($B$3))</f>
        <v>45200</v>
      </c>
      <c r="B12" s="3" t="s">
        <v>32</v>
      </c>
      <c r="C12" s="7" t="s">
        <v>9</v>
      </c>
      <c r="D12" s="12" t="s">
        <v>31</v>
      </c>
    </row>
    <row r="13" spans="1:4" x14ac:dyDescent="0.2">
      <c r="A13" s="10">
        <f>DATE(YEAR($B$3) + 62, MONTH($B$3), DAY($B$3))</f>
        <v>45200</v>
      </c>
      <c r="B13" s="3" t="s">
        <v>10</v>
      </c>
      <c r="C13" s="7" t="s">
        <v>9</v>
      </c>
      <c r="D13" s="12" t="s">
        <v>20</v>
      </c>
    </row>
    <row r="14" spans="1:4" x14ac:dyDescent="0.2">
      <c r="A14" s="10">
        <f>DATE(YEAR($B$3) + 62, MONTH($B$3), DAY($B$3))</f>
        <v>45200</v>
      </c>
      <c r="B14" s="3" t="s">
        <v>13</v>
      </c>
      <c r="C14" s="7" t="s">
        <v>9</v>
      </c>
      <c r="D14" s="12" t="s">
        <v>14</v>
      </c>
    </row>
    <row r="15" spans="1:4" x14ac:dyDescent="0.2">
      <c r="A15" s="10">
        <f>DATE(YEAR($B$3) + 65, MONTH($B$3), DAY($B$3))</f>
        <v>46296</v>
      </c>
      <c r="B15" s="3" t="s">
        <v>25</v>
      </c>
      <c r="C15" s="7" t="s">
        <v>9</v>
      </c>
      <c r="D15" s="12" t="s">
        <v>24</v>
      </c>
    </row>
    <row r="16" spans="1:4" x14ac:dyDescent="0.2">
      <c r="A16" s="10">
        <f>DATE(YEAR($B$3) + 65, MONTH($B$3), DAY($B$3))</f>
        <v>46296</v>
      </c>
      <c r="B16" s="3" t="s">
        <v>33</v>
      </c>
      <c r="C16" s="7" t="s">
        <v>9</v>
      </c>
      <c r="D16" s="12" t="s">
        <v>34</v>
      </c>
    </row>
    <row r="17" spans="1:4" x14ac:dyDescent="0.2">
      <c r="A17" s="10">
        <f>DATE(YEAR($B$3) + 65, MONTH($B$3), DAY($B$3))</f>
        <v>46296</v>
      </c>
      <c r="B17" s="3" t="s">
        <v>36</v>
      </c>
      <c r="C17" s="7" t="s">
        <v>9</v>
      </c>
      <c r="D17" s="12" t="s">
        <v>37</v>
      </c>
    </row>
    <row r="18" spans="1:4" x14ac:dyDescent="0.2">
      <c r="A18" s="10">
        <f>DATE(YEAR($B$3) + 65, MONTH($B$3), DAY($B$3))</f>
        <v>46296</v>
      </c>
      <c r="B18" s="3" t="s">
        <v>7</v>
      </c>
      <c r="C18" s="7" t="s">
        <v>9</v>
      </c>
      <c r="D18" s="12" t="s">
        <v>38</v>
      </c>
    </row>
    <row r="19" spans="1:4" x14ac:dyDescent="0.2">
      <c r="A19" s="10">
        <f>DATE(YEAR($B$3) + 67, MONTH($B$3), DAY($B$3))</f>
        <v>47027</v>
      </c>
      <c r="B19" s="3" t="s">
        <v>11</v>
      </c>
      <c r="C19" s="7" t="s">
        <v>9</v>
      </c>
      <c r="D19" s="12" t="s">
        <v>22</v>
      </c>
    </row>
    <row r="20" spans="1:4" x14ac:dyDescent="0.2">
      <c r="A20" s="10">
        <f>DATE(YEAR($B$3) + 70, MONTH($B$3), DAY($B$3))</f>
        <v>48122</v>
      </c>
      <c r="B20" s="3" t="s">
        <v>21</v>
      </c>
      <c r="C20" s="7" t="s">
        <v>9</v>
      </c>
      <c r="D20" s="12" t="s">
        <v>23</v>
      </c>
    </row>
    <row r="21" spans="1:4" x14ac:dyDescent="0.2">
      <c r="A21" s="10">
        <f>DATE(YEAR($B$3) + 70.5, MONTH($B$3)+6, DAY($B$3))</f>
        <v>48305</v>
      </c>
      <c r="B21" s="3" t="s">
        <v>35</v>
      </c>
      <c r="C21" s="7" t="s">
        <v>9</v>
      </c>
      <c r="D21" s="12"/>
    </row>
    <row r="22" spans="1:4" x14ac:dyDescent="0.2">
      <c r="A22" s="10">
        <f>DATE(YEAR($B$3) + 73, MONTH($B$3), DAY($B$3))</f>
        <v>49218</v>
      </c>
      <c r="B22" s="3" t="s">
        <v>26</v>
      </c>
      <c r="C22" s="7" t="s">
        <v>9</v>
      </c>
      <c r="D22" s="12" t="s">
        <v>27</v>
      </c>
    </row>
    <row r="23" spans="1:4" x14ac:dyDescent="0.2">
      <c r="A23" s="16"/>
      <c r="B23" s="17"/>
      <c r="C23" s="17"/>
      <c r="D23" s="18"/>
    </row>
    <row r="25" spans="1:4" x14ac:dyDescent="0.2">
      <c r="B25" s="5"/>
      <c r="D25" s="4"/>
    </row>
    <row r="26" spans="1:4" x14ac:dyDescent="0.2">
      <c r="D26" s="5"/>
    </row>
    <row r="27" spans="1:4" x14ac:dyDescent="0.2">
      <c r="D27" s="5"/>
    </row>
    <row r="28" spans="1:4" x14ac:dyDescent="0.2">
      <c r="D28" s="5"/>
    </row>
  </sheetData>
  <phoneticPr fontId="2" type="noConversion"/>
  <hyperlinks>
    <hyperlink ref="C17" r:id="rId1" location=":~:text=Alaska%20exempts%20from%20property%20taxes,or%20more%20service%20connected%20disability)." xr:uid="{32EFAB39-DDC6-45A5-9B2D-79EA1DFF5B07}"/>
    <hyperlink ref="C18" r:id="rId2" xr:uid="{D4A9B471-85E8-4AE9-BE69-9C2DFBA3C7FE}"/>
    <hyperlink ref="C10" r:id="rId3" xr:uid="{6A8D2AC7-D981-418F-AE06-DCCBC28F1352}"/>
    <hyperlink ref="C11" r:id="rId4" xr:uid="{B4B7363E-F68E-42A0-9039-9F221908A7FC}"/>
    <hyperlink ref="C14" r:id="rId5" xr:uid="{CF19B3E7-1017-4B4C-BB47-2C02BC9B3463}"/>
    <hyperlink ref="C6" r:id="rId6" location=":~:text=Individuals%20who%20are%20age%2050,403(b)" xr:uid="{9A865464-3F9B-436B-B405-CCE4A6BFBBF0}"/>
    <hyperlink ref="C8" r:id="rId7" xr:uid="{D0B5E87A-CA10-4088-ABF8-0E2C1547C595}"/>
    <hyperlink ref="C9" r:id="rId8" xr:uid="{57DE435E-B04A-406B-AD71-3BBE2AEFA757}"/>
    <hyperlink ref="C22" r:id="rId9" xr:uid="{DDDAD231-9A27-4B8E-8E5A-842EBED1DD04}"/>
    <hyperlink ref="C13" r:id="rId10" location=":~:text=You%20can%20start%20receiving%20your,your%20benefit%20amount%20will%20increase." xr:uid="{D120F8F9-172F-43FB-870C-4A2E39BE4475}"/>
    <hyperlink ref="C19" r:id="rId11" xr:uid="{8FF15917-5B24-4D18-A6A7-EE4513226DA2}"/>
    <hyperlink ref="C20" r:id="rId12" xr:uid="{E39629D5-562F-438D-98C2-B579D9A12B72}"/>
    <hyperlink ref="C15" r:id="rId13" xr:uid="{060084BF-62CA-4B86-9772-C931A876E16E}"/>
    <hyperlink ref="C7" r:id="rId14" xr:uid="{3F44B2FE-D1C5-4A92-A098-336D32B88B70}"/>
    <hyperlink ref="C12" r:id="rId15" xr:uid="{93991734-02DB-4518-A7C6-DF8893B7A17E}"/>
    <hyperlink ref="C16" r:id="rId16" xr:uid="{AD55BD5E-430F-4BB0-9396-D42689E86576}"/>
    <hyperlink ref="C21" r:id="rId17" xr:uid="{DE9FAAD2-A9AC-4A3B-8205-037D528B0212}"/>
  </hyperlinks>
  <pageMargins left="0.75" right="0.75" top="1" bottom="1" header="0.5" footer="0.5"/>
  <pageSetup orientation="portrait" r:id="rId18"/>
  <headerFooter alignWithMargins="0"/>
  <tableParts count="1">
    <tablePart r:id="rId1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ConocoPhillips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jannetw</dc:creator>
  <cp:lastModifiedBy>Tim Janneck</cp:lastModifiedBy>
  <dcterms:created xsi:type="dcterms:W3CDTF">2010-07-01T18:35:39Z</dcterms:created>
  <dcterms:modified xsi:type="dcterms:W3CDTF">2023-02-11T19:20:49Z</dcterms:modified>
</cp:coreProperties>
</file>